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5339fb881684c5b/デスクトップ/エクセルでダッシュ ボードを作る方法/"/>
    </mc:Choice>
  </mc:AlternateContent>
  <xr:revisionPtr revIDLastSave="230" documentId="8_{71EB27FC-BA68-412C-A1D2-DDAB01F4014E}" xr6:coauthVersionLast="47" xr6:coauthVersionMax="47" xr10:uidLastSave="{647F4C75-1FE5-4C62-85CF-3F2373F81783}"/>
  <bookViews>
    <workbookView xWindow="-108" yWindow="-108" windowWidth="23256" windowHeight="12456" tabRatio="855" activeTab="2" xr2:uid="{56F1BE6B-F195-4A33-A879-B09053EE7E80}"/>
  </bookViews>
  <sheets>
    <sheet name="ダッシュボード" sheetId="1" r:id="rId1"/>
    <sheet name="月別新規登録者数" sheetId="2" r:id="rId2"/>
    <sheet name="求職者の現職業別割合" sheetId="3" r:id="rId3"/>
    <sheet name="業種別の求人数ランキング（上位5業種）" sheetId="5" r:id="rId4"/>
    <sheet name="主要業績指標（KPI）月次推移" sheetId="7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" i="1" l="1"/>
  <c r="N10" i="1"/>
  <c r="N9" i="1"/>
  <c r="K9" i="1"/>
  <c r="N6" i="1"/>
  <c r="N5" i="1"/>
  <c r="K5" i="1"/>
  <c r="J3" i="1"/>
  <c r="J18" i="1"/>
  <c r="B18" i="1"/>
  <c r="B3" i="1"/>
  <c r="K6" i="1"/>
</calcChain>
</file>

<file path=xl/sharedStrings.xml><?xml version="1.0" encoding="utf-8"?>
<sst xmlns="http://schemas.openxmlformats.org/spreadsheetml/2006/main" count="48" uniqueCount="37">
  <si>
    <t>月</t>
  </si>
  <si>
    <t>今年度新規登録者数</t>
  </si>
  <si>
    <t>前年度新規登録者数</t>
  </si>
  <si>
    <t>1月</t>
  </si>
  <si>
    <t>2月</t>
  </si>
  <si>
    <t>3月</t>
  </si>
  <si>
    <t>4月</t>
  </si>
  <si>
    <t>5月</t>
  </si>
  <si>
    <t>6月</t>
  </si>
  <si>
    <t>2. 求職者の現職業別割合</t>
  </si>
  <si>
    <t>職業</t>
  </si>
  <si>
    <t>割合</t>
  </si>
  <si>
    <t>IT・エンジニア</t>
  </si>
  <si>
    <t>営業・販売</t>
  </si>
  <si>
    <t>事務</t>
  </si>
  <si>
    <t>金融</t>
  </si>
  <si>
    <t>医療・介護</t>
  </si>
  <si>
    <t>教育</t>
  </si>
  <si>
    <t>その他</t>
  </si>
  <si>
    <t>1. 月別の新規登録者数推移（上半期）</t>
    <rPh sb="15" eb="18">
      <t>カミハンキ</t>
    </rPh>
    <phoneticPr fontId="1"/>
  </si>
  <si>
    <t>3. 業種別の求人数ランキング（上位5業種）</t>
  </si>
  <si>
    <t>業種</t>
  </si>
  <si>
    <t>求人数</t>
  </si>
  <si>
    <t>IT・通信</t>
  </si>
  <si>
    <t>金融・保険</t>
  </si>
  <si>
    <t>製造</t>
  </si>
  <si>
    <t>小売・流通</t>
  </si>
  <si>
    <t>医療・福祉</t>
  </si>
  <si>
    <t>総登録求職者数</t>
  </si>
  <si>
    <t>今月の成約件数</t>
  </si>
  <si>
    <t>平均年収アップ率</t>
  </si>
  <si>
    <t>求人企業数</t>
  </si>
  <si>
    <t>主要業績指標（KPI）月次推移</t>
    <phoneticPr fontId="1"/>
  </si>
  <si>
    <t>人材紹介事業 業績指標ダッシュボード</t>
  </si>
  <si>
    <t>人材紹介事業 業績指標ダッシュボード</t>
    <phoneticPr fontId="1"/>
  </si>
  <si>
    <t>人</t>
    <rPh sb="0" eb="1">
      <t>ニン</t>
    </rPh>
    <phoneticPr fontId="1"/>
  </si>
  <si>
    <t>件</t>
    <rPh sb="0" eb="1">
      <t>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</si>
</sst>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Arial Unicode MS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8"/>
      <color theme="0"/>
      <name val="游ゴシック"/>
      <family val="2"/>
      <charset val="128"/>
      <scheme val="minor"/>
    </font>
    <font>
      <sz val="18"/>
      <color theme="0"/>
      <name val="游ゴシック"/>
      <family val="3"/>
      <charset val="128"/>
      <scheme val="minor"/>
    </font>
    <font>
      <b/>
      <sz val="18"/>
      <color theme="0"/>
      <name val="游ゴシック"/>
      <family val="3"/>
      <charset val="128"/>
      <scheme val="minor"/>
    </font>
    <font>
      <b/>
      <sz val="18"/>
      <color indexed="9"/>
      <name val="游ゴシック"/>
      <family val="3"/>
      <charset val="128"/>
      <scheme val="minor"/>
    </font>
    <font>
      <b/>
      <sz val="16"/>
      <color theme="4"/>
      <name val="BIZ UDPゴシック"/>
      <family val="3"/>
      <charset val="128"/>
    </font>
    <font>
      <b/>
      <sz val="28"/>
      <color theme="4"/>
      <name val="BIZ UDP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3" tint="0.49998474074526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/>
      <bottom/>
      <diagonal/>
    </border>
    <border>
      <left/>
      <right style="thin">
        <color theme="4"/>
      </right>
      <top/>
      <bottom/>
      <diagonal/>
    </border>
    <border>
      <left style="thin">
        <color theme="4"/>
      </left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left" vertical="center" inden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9" fontId="0" fillId="0" borderId="0" xfId="0" applyNumberFormat="1" applyAlignment="1">
      <alignment vertical="center" wrapText="1"/>
    </xf>
    <xf numFmtId="10" fontId="0" fillId="0" borderId="0" xfId="0" applyNumberFormat="1" applyAlignment="1">
      <alignment vertical="center" wrapText="1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7" fillId="2" borderId="0" xfId="0" applyFont="1" applyFill="1">
      <alignment vertical="center"/>
    </xf>
    <xf numFmtId="0" fontId="0" fillId="3" borderId="3" xfId="0" applyFill="1" applyBorder="1">
      <alignment vertical="center"/>
    </xf>
    <xf numFmtId="0" fontId="0" fillId="3" borderId="4" xfId="0" applyFill="1" applyBorder="1">
      <alignment vertical="center"/>
    </xf>
    <xf numFmtId="0" fontId="0" fillId="3" borderId="5" xfId="0" applyFill="1" applyBorder="1">
      <alignment vertical="center"/>
    </xf>
    <xf numFmtId="0" fontId="0" fillId="3" borderId="0" xfId="0" applyFill="1" applyBorder="1">
      <alignment vertical="center"/>
    </xf>
    <xf numFmtId="0" fontId="0" fillId="3" borderId="6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1" xfId="0" applyFill="1" applyBorder="1">
      <alignment vertical="center"/>
    </xf>
    <xf numFmtId="0" fontId="0" fillId="3" borderId="8" xfId="0" applyFill="1" applyBorder="1">
      <alignment vertical="center"/>
    </xf>
    <xf numFmtId="0" fontId="8" fillId="3" borderId="2" xfId="0" applyFont="1" applyFill="1" applyBorder="1">
      <alignment vertical="center"/>
    </xf>
    <xf numFmtId="0" fontId="8" fillId="3" borderId="9" xfId="0" applyFont="1" applyFill="1" applyBorder="1">
      <alignment vertical="center"/>
    </xf>
    <xf numFmtId="0" fontId="0" fillId="3" borderId="10" xfId="0" applyFill="1" applyBorder="1">
      <alignment vertical="center"/>
    </xf>
    <xf numFmtId="0" fontId="0" fillId="3" borderId="11" xfId="0" applyFill="1" applyBorder="1">
      <alignment vertical="center"/>
    </xf>
    <xf numFmtId="0" fontId="0" fillId="3" borderId="12" xfId="0" applyFill="1" applyBorder="1">
      <alignment vertical="center"/>
    </xf>
    <xf numFmtId="0" fontId="0" fillId="3" borderId="13" xfId="0" applyFill="1" applyBorder="1">
      <alignment vertical="center"/>
    </xf>
    <xf numFmtId="0" fontId="8" fillId="3" borderId="13" xfId="0" applyFont="1" applyFill="1" applyBorder="1" applyAlignment="1">
      <alignment horizontal="right" vertical="center"/>
    </xf>
    <xf numFmtId="0" fontId="0" fillId="3" borderId="14" xfId="0" applyFill="1" applyBorder="1">
      <alignment vertical="center"/>
    </xf>
    <xf numFmtId="0" fontId="0" fillId="3" borderId="15" xfId="0" applyFill="1" applyBorder="1">
      <alignment vertical="center"/>
    </xf>
    <xf numFmtId="0" fontId="0" fillId="3" borderId="16" xfId="0" applyFill="1" applyBorder="1">
      <alignment vertical="center"/>
    </xf>
    <xf numFmtId="0" fontId="8" fillId="4" borderId="0" xfId="0" applyFont="1" applyFill="1" applyBorder="1">
      <alignment vertical="center"/>
    </xf>
    <xf numFmtId="10" fontId="9" fillId="4" borderId="0" xfId="0" applyNumberFormat="1" applyFont="1" applyFill="1" applyBorder="1">
      <alignment vertical="center"/>
    </xf>
    <xf numFmtId="0" fontId="0" fillId="4" borderId="0" xfId="0" applyFill="1" applyBorder="1">
      <alignment vertical="center"/>
    </xf>
    <xf numFmtId="0" fontId="9" fillId="4" borderId="0" xfId="0" applyFont="1" applyFill="1" applyBorder="1">
      <alignment vertical="center"/>
    </xf>
    <xf numFmtId="0" fontId="8" fillId="4" borderId="0" xfId="0" applyFont="1" applyFill="1" applyBorder="1" applyAlignment="1">
      <alignment horizontal="right" vertical="center"/>
    </xf>
    <xf numFmtId="0" fontId="0" fillId="5" borderId="0" xfId="0" applyFill="1">
      <alignment vertical="center"/>
    </xf>
    <xf numFmtId="0" fontId="0" fillId="5" borderId="0" xfId="0" applyFill="1" applyBorder="1">
      <alignment vertical="center"/>
    </xf>
  </cellXfs>
  <cellStyles count="1">
    <cellStyle name="標準" xfId="0" builtinId="0"/>
  </cellStyles>
  <dxfs count="15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alignment horizontal="center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14" formatCode="0.00%"/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alignment horizontal="center" vertical="center" textRotation="0" wrapText="1" indent="0" justifyLastLine="0" shrinkToFit="0" readingOrder="0"/>
    </dxf>
    <dxf>
      <numFmt numFmtId="13" formatCode="0%"/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alignment horizontal="center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135870516185476"/>
          <c:y val="0.12059369202226346"/>
          <c:w val="0.77364129483814525"/>
          <c:h val="0.68087483382758962"/>
        </c:manualLayout>
      </c:layout>
      <c:lineChart>
        <c:grouping val="standard"/>
        <c:varyColors val="0"/>
        <c:ser>
          <c:idx val="0"/>
          <c:order val="0"/>
          <c:tx>
            <c:strRef>
              <c:f>月別新規登録者数!$B$4</c:f>
              <c:strCache>
                <c:ptCount val="1"/>
                <c:pt idx="0">
                  <c:v>今年度新規登録者数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月別新規登録者数!$A$5:$A$10</c:f>
              <c:strCache>
                <c:ptCount val="6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</c:strCache>
            </c:strRef>
          </c:cat>
          <c:val>
            <c:numRef>
              <c:f>月別新規登録者数!$B$5:$B$10</c:f>
              <c:numCache>
                <c:formatCode>General</c:formatCode>
                <c:ptCount val="6"/>
                <c:pt idx="0">
                  <c:v>150</c:v>
                </c:pt>
                <c:pt idx="1">
                  <c:v>180</c:v>
                </c:pt>
                <c:pt idx="2">
                  <c:v>210</c:v>
                </c:pt>
                <c:pt idx="3">
                  <c:v>190</c:v>
                </c:pt>
                <c:pt idx="4">
                  <c:v>230</c:v>
                </c:pt>
                <c:pt idx="5">
                  <c:v>250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45-4974-BE0C-0E8029B5A79F}"/>
            </c:ext>
          </c:extLst>
        </c:ser>
        <c:ser>
          <c:idx val="1"/>
          <c:order val="1"/>
          <c:tx>
            <c:strRef>
              <c:f>月別新規登録者数!$C$4</c:f>
              <c:strCache>
                <c:ptCount val="1"/>
                <c:pt idx="0">
                  <c:v>前年度新規登録者数</c:v>
                </c:pt>
              </c:strCache>
            </c:strRef>
          </c:tx>
          <c:spPr>
            <a:ln w="28575" cap="rnd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月別新規登録者数!$A$5:$A$10</c:f>
              <c:strCache>
                <c:ptCount val="6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</c:strCache>
            </c:strRef>
          </c:cat>
          <c:val>
            <c:numRef>
              <c:f>月別新規登録者数!$C$5:$C$10</c:f>
              <c:numCache>
                <c:formatCode>General</c:formatCode>
                <c:ptCount val="6"/>
                <c:pt idx="0">
                  <c:v>120</c:v>
                </c:pt>
                <c:pt idx="1">
                  <c:v>140</c:v>
                </c:pt>
                <c:pt idx="2">
                  <c:v>160</c:v>
                </c:pt>
                <c:pt idx="3">
                  <c:v>150</c:v>
                </c:pt>
                <c:pt idx="4">
                  <c:v>180</c:v>
                </c:pt>
                <c:pt idx="5">
                  <c:v>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E45-4974-BE0C-0E8029B5A7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712352"/>
        <c:axId val="676711392"/>
      </c:lineChart>
      <c:catAx>
        <c:axId val="676712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76711392"/>
        <c:crosses val="autoZero"/>
        <c:auto val="1"/>
        <c:lblAlgn val="ctr"/>
        <c:lblOffset val="100"/>
        <c:noMultiLvlLbl val="0"/>
      </c:catAx>
      <c:valAx>
        <c:axId val="676711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ja-JP"/>
                  <a:t>（人）</a:t>
                </a:r>
              </a:p>
            </c:rich>
          </c:tx>
          <c:layout>
            <c:manualLayout>
              <c:xMode val="edge"/>
              <c:yMode val="edge"/>
              <c:x val="7.2222222222222215E-2"/>
              <c:y val="7.1118139453347513E-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76712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求職者の現職業別割合!$B$4</c:f>
              <c:strCache>
                <c:ptCount val="1"/>
                <c:pt idx="0">
                  <c:v>割合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4FE-4C41-B3E6-98B2432C1D5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4FE-4C41-B3E6-98B2432C1D5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4FE-4C41-B3E6-98B2432C1D5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4FE-4C41-B3E6-98B2432C1D5D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4FE-4C41-B3E6-98B2432C1D5D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4FE-4C41-B3E6-98B2432C1D5D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4FE-4C41-B3E6-98B2432C1D5D}"/>
              </c:ext>
            </c:extLst>
          </c:dPt>
          <c:dLbls>
            <c:dLbl>
              <c:idx val="0"/>
              <c:layout>
                <c:manualLayout>
                  <c:x val="0.18065591995553085"/>
                  <c:y val="-0.1111111111111111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4FE-4C41-B3E6-98B2432C1D5D}"/>
                </c:ext>
              </c:extLst>
            </c:dLbl>
            <c:dLbl>
              <c:idx val="1"/>
              <c:layout>
                <c:manualLayout>
                  <c:x val="0.17231795441912173"/>
                  <c:y val="2.7777777777777776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4FE-4C41-B3E6-98B2432C1D5D}"/>
                </c:ext>
              </c:extLst>
            </c:dLbl>
            <c:dLbl>
              <c:idx val="2"/>
              <c:layout>
                <c:manualLayout>
                  <c:x val="-0.14174541411895503"/>
                  <c:y val="0.10185185185185185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4FE-4C41-B3E6-98B2432C1D5D}"/>
                </c:ext>
              </c:extLst>
            </c:dLbl>
            <c:dLbl>
              <c:idx val="3"/>
              <c:layout>
                <c:manualLayout>
                  <c:x val="-0.1389660922734853"/>
                  <c:y val="-4.166666666666666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4FE-4C41-B3E6-98B2432C1D5D}"/>
                </c:ext>
              </c:extLst>
            </c:dLbl>
            <c:dLbl>
              <c:idx val="4"/>
              <c:layout>
                <c:manualLayout>
                  <c:x val="-0.18343524180100054"/>
                  <c:y val="-7.870370370370367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4FE-4C41-B3E6-98B2432C1D5D}"/>
                </c:ext>
              </c:extLst>
            </c:dLbl>
            <c:dLbl>
              <c:idx val="5"/>
              <c:layout>
                <c:manualLayout>
                  <c:x val="-0.17787659811006112"/>
                  <c:y val="-0.1481481481481481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4FE-4C41-B3E6-98B2432C1D5D}"/>
                </c:ext>
              </c:extLst>
            </c:dLbl>
            <c:dLbl>
              <c:idx val="6"/>
              <c:layout>
                <c:manualLayout>
                  <c:x val="3.3351862145636416E-2"/>
                  <c:y val="-0.1614942403032954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24FE-4C41-B3E6-98B2432C1D5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求職者の現職業別割合!$A$5:$A$11</c:f>
              <c:strCache>
                <c:ptCount val="7"/>
                <c:pt idx="0">
                  <c:v>IT・エンジニア</c:v>
                </c:pt>
                <c:pt idx="1">
                  <c:v>営業・販売</c:v>
                </c:pt>
                <c:pt idx="2">
                  <c:v>事務</c:v>
                </c:pt>
                <c:pt idx="3">
                  <c:v>金融</c:v>
                </c:pt>
                <c:pt idx="4">
                  <c:v>医療・介護</c:v>
                </c:pt>
                <c:pt idx="5">
                  <c:v>教育</c:v>
                </c:pt>
                <c:pt idx="6">
                  <c:v>その他</c:v>
                </c:pt>
              </c:strCache>
            </c:strRef>
          </c:cat>
          <c:val>
            <c:numRef>
              <c:f>求職者の現職業別割合!$B$5:$B$11</c:f>
              <c:numCache>
                <c:formatCode>0%</c:formatCode>
                <c:ptCount val="7"/>
                <c:pt idx="0">
                  <c:v>0.3</c:v>
                </c:pt>
                <c:pt idx="1">
                  <c:v>0.25</c:v>
                </c:pt>
                <c:pt idx="2">
                  <c:v>0.2</c:v>
                </c:pt>
                <c:pt idx="3">
                  <c:v>0.1</c:v>
                </c:pt>
                <c:pt idx="4">
                  <c:v>0.08</c:v>
                </c:pt>
                <c:pt idx="5">
                  <c:v>0.05</c:v>
                </c:pt>
                <c:pt idx="6">
                  <c:v>0.02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24FE-4C41-B3E6-98B2432C1D5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49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470914511489647"/>
          <c:y val="0.20143777536679622"/>
          <c:w val="0.86804908625099275"/>
          <c:h val="0.6643865133741397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'業種別の求人数ランキング（上位5業種）'!$B$4</c:f>
              <c:strCache>
                <c:ptCount val="1"/>
                <c:pt idx="0">
                  <c:v>求人数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'業種別の求人数ランキング（上位5業種）'!$A$5:$A$9</c:f>
              <c:strCache>
                <c:ptCount val="5"/>
                <c:pt idx="0">
                  <c:v>IT・通信</c:v>
                </c:pt>
                <c:pt idx="1">
                  <c:v>金融・保険</c:v>
                </c:pt>
                <c:pt idx="2">
                  <c:v>製造</c:v>
                </c:pt>
                <c:pt idx="3">
                  <c:v>小売・流通</c:v>
                </c:pt>
                <c:pt idx="4">
                  <c:v>医療・福祉</c:v>
                </c:pt>
              </c:strCache>
            </c:strRef>
          </c:cat>
          <c:val>
            <c:numRef>
              <c:f>'業種別の求人数ランキング（上位5業種）'!$B$5:$B$9</c:f>
              <c:numCache>
                <c:formatCode>General</c:formatCode>
                <c:ptCount val="5"/>
                <c:pt idx="0">
                  <c:v>500</c:v>
                </c:pt>
                <c:pt idx="1">
                  <c:v>450</c:v>
                </c:pt>
                <c:pt idx="2">
                  <c:v>400</c:v>
                </c:pt>
                <c:pt idx="3">
                  <c:v>350</c:v>
                </c:pt>
                <c:pt idx="4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7D-47BE-952C-8F75B3DB0A8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83598672"/>
        <c:axId val="1783599152"/>
      </c:barChart>
      <c:catAx>
        <c:axId val="17835986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83599152"/>
        <c:crosses val="autoZero"/>
        <c:auto val="1"/>
        <c:lblAlgn val="ctr"/>
        <c:lblOffset val="100"/>
        <c:noMultiLvlLbl val="0"/>
      </c:catAx>
      <c:valAx>
        <c:axId val="1783599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ja-JP" altLang="en-US"/>
                  <a:t>（人）</a:t>
                </a:r>
              </a:p>
            </c:rich>
          </c:tx>
          <c:layout>
            <c:manualLayout>
              <c:xMode val="edge"/>
              <c:yMode val="edge"/>
              <c:x val="1.3892747985551542E-2"/>
              <c:y val="5.6520532336055383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835986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135870516185476"/>
          <c:y val="0.12059369202226346"/>
          <c:w val="0.77364129483814525"/>
          <c:h val="0.68087483382758962"/>
        </c:manualLayout>
      </c:layout>
      <c:lineChart>
        <c:grouping val="standard"/>
        <c:varyColors val="0"/>
        <c:ser>
          <c:idx val="0"/>
          <c:order val="0"/>
          <c:tx>
            <c:strRef>
              <c:f>月別新規登録者数!$B$4</c:f>
              <c:strCache>
                <c:ptCount val="1"/>
                <c:pt idx="0">
                  <c:v>今年度新規登録者数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月別新規登録者数!$A$5:$A$10</c:f>
              <c:strCache>
                <c:ptCount val="6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</c:strCache>
            </c:strRef>
          </c:cat>
          <c:val>
            <c:numRef>
              <c:f>月別新規登録者数!$B$5:$B$10</c:f>
              <c:numCache>
                <c:formatCode>General</c:formatCode>
                <c:ptCount val="6"/>
                <c:pt idx="0">
                  <c:v>150</c:v>
                </c:pt>
                <c:pt idx="1">
                  <c:v>180</c:v>
                </c:pt>
                <c:pt idx="2">
                  <c:v>210</c:v>
                </c:pt>
                <c:pt idx="3">
                  <c:v>190</c:v>
                </c:pt>
                <c:pt idx="4">
                  <c:v>230</c:v>
                </c:pt>
                <c:pt idx="5">
                  <c:v>250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18-4A99-BE51-F32D7957D365}"/>
            </c:ext>
          </c:extLst>
        </c:ser>
        <c:ser>
          <c:idx val="1"/>
          <c:order val="1"/>
          <c:tx>
            <c:strRef>
              <c:f>月別新規登録者数!$C$4</c:f>
              <c:strCache>
                <c:ptCount val="1"/>
                <c:pt idx="0">
                  <c:v>前年度新規登録者数</c:v>
                </c:pt>
              </c:strCache>
            </c:strRef>
          </c:tx>
          <c:spPr>
            <a:ln w="28575" cap="rnd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月別新規登録者数!$A$5:$A$10</c:f>
              <c:strCache>
                <c:ptCount val="6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</c:strCache>
            </c:strRef>
          </c:cat>
          <c:val>
            <c:numRef>
              <c:f>月別新規登録者数!$C$5:$C$10</c:f>
              <c:numCache>
                <c:formatCode>General</c:formatCode>
                <c:ptCount val="6"/>
                <c:pt idx="0">
                  <c:v>120</c:v>
                </c:pt>
                <c:pt idx="1">
                  <c:v>140</c:v>
                </c:pt>
                <c:pt idx="2">
                  <c:v>160</c:v>
                </c:pt>
                <c:pt idx="3">
                  <c:v>150</c:v>
                </c:pt>
                <c:pt idx="4">
                  <c:v>180</c:v>
                </c:pt>
                <c:pt idx="5">
                  <c:v>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618-4A99-BE51-F32D7957D3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712352"/>
        <c:axId val="676711392"/>
      </c:lineChart>
      <c:catAx>
        <c:axId val="676712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76711392"/>
        <c:crosses val="autoZero"/>
        <c:auto val="1"/>
        <c:lblAlgn val="ctr"/>
        <c:lblOffset val="100"/>
        <c:noMultiLvlLbl val="0"/>
      </c:catAx>
      <c:valAx>
        <c:axId val="676711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ja-JP"/>
                  <a:t>（人）</a:t>
                </a:r>
              </a:p>
            </c:rich>
          </c:tx>
          <c:layout>
            <c:manualLayout>
              <c:xMode val="edge"/>
              <c:yMode val="edge"/>
              <c:x val="7.2222222222222215E-2"/>
              <c:y val="7.1118139453347513E-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76712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tx>
            <c:strRef>
              <c:f>求職者の現職業別割合!$B$4</c:f>
              <c:strCache>
                <c:ptCount val="1"/>
                <c:pt idx="0">
                  <c:v>割合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CB3-4596-9631-911E0937373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6CB3-4596-9631-911E0937373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CB3-4596-9631-911E0937373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6CB3-4596-9631-911E0937373D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CB3-4596-9631-911E0937373D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CB3-4596-9631-911E0937373D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6CB3-4596-9631-911E0937373D}"/>
              </c:ext>
            </c:extLst>
          </c:dPt>
          <c:dLbls>
            <c:dLbl>
              <c:idx val="0"/>
              <c:layout>
                <c:manualLayout>
                  <c:x val="0.18065591995553085"/>
                  <c:y val="-0.1111111111111111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CB3-4596-9631-911E0937373D}"/>
                </c:ext>
              </c:extLst>
            </c:dLbl>
            <c:dLbl>
              <c:idx val="1"/>
              <c:layout>
                <c:manualLayout>
                  <c:x val="0.17231795441912173"/>
                  <c:y val="2.7777777777777776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CB3-4596-9631-911E0937373D}"/>
                </c:ext>
              </c:extLst>
            </c:dLbl>
            <c:dLbl>
              <c:idx val="2"/>
              <c:layout>
                <c:manualLayout>
                  <c:x val="-0.14174541411895503"/>
                  <c:y val="0.10185185185185185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CB3-4596-9631-911E0937373D}"/>
                </c:ext>
              </c:extLst>
            </c:dLbl>
            <c:dLbl>
              <c:idx val="3"/>
              <c:layout>
                <c:manualLayout>
                  <c:x val="-0.1389660922734853"/>
                  <c:y val="-4.166666666666666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CB3-4596-9631-911E0937373D}"/>
                </c:ext>
              </c:extLst>
            </c:dLbl>
            <c:dLbl>
              <c:idx val="4"/>
              <c:layout>
                <c:manualLayout>
                  <c:x val="-0.18343524180100054"/>
                  <c:y val="-7.870370370370367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CB3-4596-9631-911E0937373D}"/>
                </c:ext>
              </c:extLst>
            </c:dLbl>
            <c:dLbl>
              <c:idx val="5"/>
              <c:layout>
                <c:manualLayout>
                  <c:x val="-0.17787659811006112"/>
                  <c:y val="-0.1481481481481481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CB3-4596-9631-911E0937373D}"/>
                </c:ext>
              </c:extLst>
            </c:dLbl>
            <c:dLbl>
              <c:idx val="6"/>
              <c:layout>
                <c:manualLayout>
                  <c:x val="3.3351862145636416E-2"/>
                  <c:y val="-0.1614942403032954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CB3-4596-9631-911E0937373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求職者の現職業別割合!$A$5:$A$11</c:f>
              <c:strCache>
                <c:ptCount val="7"/>
                <c:pt idx="0">
                  <c:v>IT・エンジニア</c:v>
                </c:pt>
                <c:pt idx="1">
                  <c:v>営業・販売</c:v>
                </c:pt>
                <c:pt idx="2">
                  <c:v>事務</c:v>
                </c:pt>
                <c:pt idx="3">
                  <c:v>金融</c:v>
                </c:pt>
                <c:pt idx="4">
                  <c:v>医療・介護</c:v>
                </c:pt>
                <c:pt idx="5">
                  <c:v>教育</c:v>
                </c:pt>
                <c:pt idx="6">
                  <c:v>その他</c:v>
                </c:pt>
              </c:strCache>
            </c:strRef>
          </c:cat>
          <c:val>
            <c:numRef>
              <c:f>求職者の現職業別割合!$B$5:$B$11</c:f>
              <c:numCache>
                <c:formatCode>0%</c:formatCode>
                <c:ptCount val="7"/>
                <c:pt idx="0">
                  <c:v>0.3</c:v>
                </c:pt>
                <c:pt idx="1">
                  <c:v>0.25</c:v>
                </c:pt>
                <c:pt idx="2">
                  <c:v>0.2</c:v>
                </c:pt>
                <c:pt idx="3">
                  <c:v>0.1</c:v>
                </c:pt>
                <c:pt idx="4">
                  <c:v>0.08</c:v>
                </c:pt>
                <c:pt idx="5">
                  <c:v>0.05</c:v>
                </c:pt>
                <c:pt idx="6">
                  <c:v>0.02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B3-4596-9631-911E0937373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49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13868681807939"/>
          <c:y val="0.2014378478664193"/>
          <c:w val="0.86804908625099275"/>
          <c:h val="0.6643865133741397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'業種別の求人数ランキング（上位5業種）'!$B$4</c:f>
              <c:strCache>
                <c:ptCount val="1"/>
                <c:pt idx="0">
                  <c:v>求人数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'業種別の求人数ランキング（上位5業種）'!$A$5:$A$9</c:f>
              <c:strCache>
                <c:ptCount val="5"/>
                <c:pt idx="0">
                  <c:v>IT・通信</c:v>
                </c:pt>
                <c:pt idx="1">
                  <c:v>金融・保険</c:v>
                </c:pt>
                <c:pt idx="2">
                  <c:v>製造</c:v>
                </c:pt>
                <c:pt idx="3">
                  <c:v>小売・流通</c:v>
                </c:pt>
                <c:pt idx="4">
                  <c:v>医療・福祉</c:v>
                </c:pt>
              </c:strCache>
            </c:strRef>
          </c:cat>
          <c:val>
            <c:numRef>
              <c:f>'業種別の求人数ランキング（上位5業種）'!$B$5:$B$9</c:f>
              <c:numCache>
                <c:formatCode>General</c:formatCode>
                <c:ptCount val="5"/>
                <c:pt idx="0">
                  <c:v>500</c:v>
                </c:pt>
                <c:pt idx="1">
                  <c:v>450</c:v>
                </c:pt>
                <c:pt idx="2">
                  <c:v>400</c:v>
                </c:pt>
                <c:pt idx="3">
                  <c:v>350</c:v>
                </c:pt>
                <c:pt idx="4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A0-432C-BFBE-8D686C640C6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83598672"/>
        <c:axId val="1783599152"/>
      </c:barChart>
      <c:catAx>
        <c:axId val="17835986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83599152"/>
        <c:crosses val="autoZero"/>
        <c:auto val="1"/>
        <c:lblAlgn val="ctr"/>
        <c:lblOffset val="100"/>
        <c:noMultiLvlLbl val="0"/>
      </c:catAx>
      <c:valAx>
        <c:axId val="1783599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ja-JP" altLang="en-US"/>
                  <a:t>（人）</a:t>
                </a:r>
              </a:p>
            </c:rich>
          </c:tx>
          <c:layout>
            <c:manualLayout>
              <c:xMode val="edge"/>
              <c:yMode val="edge"/>
              <c:x val="1.3892747985551542E-2"/>
              <c:y val="5.6520532336055383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835986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svg"/><Relationship Id="rId13" Type="http://schemas.openxmlformats.org/officeDocument/2006/relationships/chart" Target="../charts/chart2.xml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chart" Target="../charts/chart1.xml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11" Type="http://schemas.openxmlformats.org/officeDocument/2006/relationships/image" Target="../media/image10.svg"/><Relationship Id="rId5" Type="http://schemas.openxmlformats.org/officeDocument/2006/relationships/image" Target="../media/image5.png"/><Relationship Id="rId10" Type="http://schemas.openxmlformats.org/officeDocument/2006/relationships/image" Target="../media/image9.png"/><Relationship Id="rId4" Type="http://schemas.openxmlformats.org/officeDocument/2006/relationships/image" Target="../media/image4.svg"/><Relationship Id="rId9" Type="http://schemas.openxmlformats.org/officeDocument/2006/relationships/hyperlink" Target="#'&#20027;&#35201;&#26989;&#32318;&#25351;&#27161;&#65288;KPI&#65289;&#26376;&#27425;&#25512;&#31227;'!A1"/><Relationship Id="rId14" Type="http://schemas.openxmlformats.org/officeDocument/2006/relationships/chart" Target="../charts/chart3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</xdr:colOff>
      <xdr:row>0</xdr:row>
      <xdr:rowOff>46420</xdr:rowOff>
    </xdr:from>
    <xdr:to>
      <xdr:col>1</xdr:col>
      <xdr:colOff>40686</xdr:colOff>
      <xdr:row>1</xdr:row>
      <xdr:rowOff>34990</xdr:rowOff>
    </xdr:to>
    <xdr:pic>
      <xdr:nvPicPr>
        <xdr:cNvPr id="3" name="グラフィックス 2" descr="計器 単色塗りつぶし">
          <a:extLst>
            <a:ext uri="{FF2B5EF4-FFF2-40B4-BE49-F238E27FC236}">
              <a16:creationId xmlns:a16="http://schemas.microsoft.com/office/drawing/2014/main" id="{E1695F63-F539-C5F5-5DDE-3202EB0A2C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41910" y="46420"/>
          <a:ext cx="675686" cy="679450"/>
        </a:xfrm>
        <a:prstGeom prst="rect">
          <a:avLst/>
        </a:prstGeom>
      </xdr:spPr>
    </xdr:pic>
    <xdr:clientData/>
  </xdr:twoCellAnchor>
  <xdr:twoCellAnchor editAs="oneCell">
    <xdr:from>
      <xdr:col>0</xdr:col>
      <xdr:colOff>647819</xdr:colOff>
      <xdr:row>0</xdr:row>
      <xdr:rowOff>42610</xdr:rowOff>
    </xdr:from>
    <xdr:to>
      <xdr:col>1</xdr:col>
      <xdr:colOff>649170</xdr:colOff>
      <xdr:row>1</xdr:row>
      <xdr:rowOff>34990</xdr:rowOff>
    </xdr:to>
    <xdr:pic>
      <xdr:nvPicPr>
        <xdr:cNvPr id="5" name="グラフィックス 4" descr="線形グラフ 単色塗りつぶし">
          <a:extLst>
            <a:ext uri="{FF2B5EF4-FFF2-40B4-BE49-F238E27FC236}">
              <a16:creationId xmlns:a16="http://schemas.microsoft.com/office/drawing/2014/main" id="{599EEB48-D627-AED6-096C-6CFD308C7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647819" y="42610"/>
          <a:ext cx="674451" cy="687070"/>
        </a:xfrm>
        <a:prstGeom prst="rect">
          <a:avLst/>
        </a:prstGeom>
      </xdr:spPr>
    </xdr:pic>
    <xdr:clientData/>
  </xdr:twoCellAnchor>
  <xdr:twoCellAnchor editAs="oneCell">
    <xdr:from>
      <xdr:col>1</xdr:col>
      <xdr:colOff>580663</xdr:colOff>
      <xdr:row>0</xdr:row>
      <xdr:rowOff>32348</xdr:rowOff>
    </xdr:from>
    <xdr:to>
      <xdr:col>2</xdr:col>
      <xdr:colOff>612273</xdr:colOff>
      <xdr:row>1</xdr:row>
      <xdr:rowOff>41443</xdr:rowOff>
    </xdr:to>
    <xdr:pic>
      <xdr:nvPicPr>
        <xdr:cNvPr id="7" name="グラフィックス 6" descr="円グラフ 単色塗りつぶし">
          <a:extLst>
            <a:ext uri="{FF2B5EF4-FFF2-40B4-BE49-F238E27FC236}">
              <a16:creationId xmlns:a16="http://schemas.microsoft.com/office/drawing/2014/main" id="{80506B7C-720D-45C6-84B6-FE2CFBE24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1253763" y="32348"/>
          <a:ext cx="714870" cy="707595"/>
        </a:xfrm>
        <a:prstGeom prst="rect">
          <a:avLst/>
        </a:prstGeom>
      </xdr:spPr>
    </xdr:pic>
    <xdr:clientData/>
  </xdr:twoCellAnchor>
  <xdr:twoCellAnchor editAs="oneCell">
    <xdr:from>
      <xdr:col>2</xdr:col>
      <xdr:colOff>553926</xdr:colOff>
      <xdr:row>0</xdr:row>
      <xdr:rowOff>0</xdr:rowOff>
    </xdr:from>
    <xdr:to>
      <xdr:col>3</xdr:col>
      <xdr:colOff>645086</xdr:colOff>
      <xdr:row>1</xdr:row>
      <xdr:rowOff>73791</xdr:rowOff>
    </xdr:to>
    <xdr:pic>
      <xdr:nvPicPr>
        <xdr:cNvPr id="9" name="グラフィックス 8" descr="棒グラフ 枠線">
          <a:extLst>
            <a:ext uri="{FF2B5EF4-FFF2-40B4-BE49-F238E27FC236}">
              <a16:creationId xmlns:a16="http://schemas.microsoft.com/office/drawing/2014/main" id="{45B4D948-310E-51D7-4835-41AA205206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1900126" y="0"/>
          <a:ext cx="752830" cy="772291"/>
        </a:xfrm>
        <a:prstGeom prst="rect">
          <a:avLst/>
        </a:prstGeom>
      </xdr:spPr>
    </xdr:pic>
    <xdr:clientData/>
  </xdr:twoCellAnchor>
  <xdr:twoCellAnchor editAs="oneCell">
    <xdr:from>
      <xdr:col>3</xdr:col>
      <xdr:colOff>563880</xdr:colOff>
      <xdr:row>0</xdr:row>
      <xdr:rowOff>12358</xdr:rowOff>
    </xdr:from>
    <xdr:to>
      <xdr:col>4</xdr:col>
      <xdr:colOff>643890</xdr:colOff>
      <xdr:row>1</xdr:row>
      <xdr:rowOff>72863</xdr:rowOff>
    </xdr:to>
    <xdr:pic>
      <xdr:nvPicPr>
        <xdr:cNvPr id="11" name="グラフィックス 10" descr="テーブル 単色塗りつぶし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9805E09B-335B-B305-0A12-7E576A9A04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2583180" y="12358"/>
          <a:ext cx="750570" cy="747575"/>
        </a:xfrm>
        <a:prstGeom prst="rect">
          <a:avLst/>
        </a:prstGeom>
      </xdr:spPr>
    </xdr:pic>
    <xdr:clientData/>
  </xdr:twoCellAnchor>
  <xdr:twoCellAnchor>
    <xdr:from>
      <xdr:col>0</xdr:col>
      <xdr:colOff>589642</xdr:colOff>
      <xdr:row>3</xdr:row>
      <xdr:rowOff>55880</xdr:rowOff>
    </xdr:from>
    <xdr:to>
      <xdr:col>8</xdr:col>
      <xdr:colOff>129539</xdr:colOff>
      <xdr:row>15</xdr:row>
      <xdr:rowOff>161040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52375EF9-D6E9-4D7A-B7B4-2FF43DDC36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15347</xdr:colOff>
      <xdr:row>17</xdr:row>
      <xdr:rowOff>208644</xdr:rowOff>
    </xdr:from>
    <xdr:to>
      <xdr:col>7</xdr:col>
      <xdr:colOff>600775</xdr:colOff>
      <xdr:row>29</xdr:row>
      <xdr:rowOff>79479</xdr:rowOff>
    </xdr:to>
    <xdr:graphicFrame macro="">
      <xdr:nvGraphicFramePr>
        <xdr:cNvPr id="13" name="グラフ 12">
          <a:extLst>
            <a:ext uri="{FF2B5EF4-FFF2-40B4-BE49-F238E27FC236}">
              <a16:creationId xmlns:a16="http://schemas.microsoft.com/office/drawing/2014/main" id="{447100D5-162A-432F-AC51-2C0C1CB7DC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9</xdr:col>
      <xdr:colOff>126916</xdr:colOff>
      <xdr:row>17</xdr:row>
      <xdr:rowOff>215452</xdr:rowOff>
    </xdr:from>
    <xdr:to>
      <xdr:col>13</xdr:col>
      <xdr:colOff>1632857</xdr:colOff>
      <xdr:row>29</xdr:row>
      <xdr:rowOff>7545</xdr:rowOff>
    </xdr:to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E3FAB0C0-BE86-4312-84FD-7303229779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15875</xdr:colOff>
      <xdr:row>0</xdr:row>
      <xdr:rowOff>406400</xdr:rowOff>
    </xdr:from>
    <xdr:to>
      <xdr:col>9</xdr:col>
      <xdr:colOff>549275</xdr:colOff>
      <xdr:row>9</xdr:row>
      <xdr:rowOff>165100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A0CECF9B-BC00-C096-25A7-B49111E80F7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374650</xdr:colOff>
      <xdr:row>2</xdr:row>
      <xdr:rowOff>165100</xdr:rowOff>
    </xdr:from>
    <xdr:to>
      <xdr:col>8</xdr:col>
      <xdr:colOff>234950</xdr:colOff>
      <xdr:row>11</xdr:row>
      <xdr:rowOff>165100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FA06282A-49E8-119D-1C17-11A8876167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255270</xdr:colOff>
      <xdr:row>1</xdr:row>
      <xdr:rowOff>170180</xdr:rowOff>
    </xdr:from>
    <xdr:to>
      <xdr:col>10</xdr:col>
      <xdr:colOff>115570</xdr:colOff>
      <xdr:row>13</xdr:row>
      <xdr:rowOff>172720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D9F235BF-1732-B3B9-1D66-2EC4BE66AFB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43F8676-7DB9-42EB-88A1-69D6E0B95EB1}" name="テーブル1" displayName="テーブル1" ref="A4:C10" totalsRowShown="0" headerRowDxfId="10" dataDxfId="11">
  <autoFilter ref="A4:C10" xr:uid="{543F8676-7DB9-42EB-88A1-69D6E0B95EB1}"/>
  <tableColumns count="3">
    <tableColumn id="1" xr3:uid="{CBFF29D8-AF51-4E77-AA2A-49E7494F6E91}" name="月" dataDxfId="14"/>
    <tableColumn id="2" xr3:uid="{C5F2EF9A-3EBC-4963-B437-DF50D6E99AAC}" name="今年度新規登録者数" dataDxfId="13"/>
    <tableColumn id="3" xr3:uid="{BEE84395-F4CF-4F99-BF91-42187867397A}" name="前年度新規登録者数" dataDxfId="12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E873F56-C430-43AA-B69B-6316F50F5EDD}" name="テーブル2" displayName="テーブル2" ref="A4:B11" totalsRowShown="0" headerRowDxfId="7">
  <autoFilter ref="A4:B11" xr:uid="{8E873F56-C430-43AA-B69B-6316F50F5EDD}"/>
  <tableColumns count="2">
    <tableColumn id="1" xr3:uid="{71DF48E2-77ED-4427-9920-4911E144616F}" name="職業" dataDxfId="9"/>
    <tableColumn id="2" xr3:uid="{64493761-B4A1-4F42-82FA-3DE80F4B628A}" name="割合" dataDxfId="8"/>
  </tableColumns>
  <tableStyleInfo name="TableStyleLight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4EEE3EF-956A-4143-9A88-FF0329AC2E6E}" name="テーブル4" displayName="テーブル4" ref="A4:B9" totalsRowShown="0">
  <autoFilter ref="A4:B9" xr:uid="{B4EEE3EF-956A-4143-9A88-FF0329AC2E6E}"/>
  <tableColumns count="2">
    <tableColumn id="1" xr3:uid="{95264891-9C3B-4228-A8F0-51EF5A6DD20F}" name="業種"/>
    <tableColumn id="2" xr3:uid="{91F665A0-05D6-413C-B204-850F9456D94B}" name="求人数"/>
  </tableColumns>
  <tableStyleInfo name="TableStyleLight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2E2514C-B958-4C7F-A26C-027CFC38CFB7}" name="テーブル6" displayName="テーブル6" ref="A4:E10" totalsRowShown="0" headerRowDxfId="0" dataDxfId="1">
  <autoFilter ref="A4:E10" xr:uid="{E2E2514C-B958-4C7F-A26C-027CFC38CFB7}"/>
  <tableColumns count="5">
    <tableColumn id="1" xr3:uid="{92889EF1-0726-445A-8CE4-69D04C839321}" name="月" dataDxfId="6"/>
    <tableColumn id="2" xr3:uid="{F091B592-D13C-4661-AA12-EEE0273558A9}" name="総登録求職者数" dataDxfId="5"/>
    <tableColumn id="3" xr3:uid="{A2132EA1-86D6-40D0-925B-2F92942B6C1B}" name="今月の成約件数" dataDxfId="4"/>
    <tableColumn id="4" xr3:uid="{74176051-7DDF-4B50-A943-20832D2A2B32}" name="平均年収アップ率" dataDxfId="3"/>
    <tableColumn id="5" xr3:uid="{91D7F8E7-8A40-4C3D-BE9E-10E8CFC044F6}" name="求人企業数" dataDxfId="2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BE413-414E-4A63-8E20-9CD8AE4859AA}">
  <dimension ref="A1:Q30"/>
  <sheetViews>
    <sheetView zoomScale="55" zoomScaleNormal="55" workbookViewId="0">
      <selection activeCell="N5" sqref="N5:O6"/>
    </sheetView>
  </sheetViews>
  <sheetFormatPr defaultRowHeight="18" x14ac:dyDescent="0.45"/>
  <cols>
    <col min="8" max="8" width="8.796875" customWidth="1"/>
    <col min="9" max="9" width="3.8984375" customWidth="1"/>
    <col min="10" max="10" width="4" customWidth="1"/>
    <col min="11" max="11" width="40.69921875" bestFit="1" customWidth="1"/>
    <col min="12" max="12" width="4.796875" bestFit="1" customWidth="1"/>
    <col min="13" max="13" width="3.5" customWidth="1"/>
    <col min="14" max="14" width="23.3984375" bestFit="1" customWidth="1"/>
    <col min="15" max="15" width="4.796875" bestFit="1" customWidth="1"/>
    <col min="16" max="16" width="4.5" customWidth="1"/>
  </cols>
  <sheetData>
    <row r="1" spans="1:17" s="7" customFormat="1" ht="55.2" customHeight="1" x14ac:dyDescent="0.45">
      <c r="A1" s="8"/>
      <c r="E1" s="10"/>
      <c r="F1" s="10" t="s">
        <v>33</v>
      </c>
      <c r="G1" s="8"/>
    </row>
    <row r="2" spans="1:17" x14ac:dyDescent="0.4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spans="1:17" ht="18.600000000000001" x14ac:dyDescent="0.45">
      <c r="A3" s="35"/>
      <c r="B3" s="20" t="str">
        <f>月別新規登録者数!A2</f>
        <v>1. 月別の新規登録者数推移（上半期）</v>
      </c>
      <c r="C3" s="12"/>
      <c r="D3" s="12"/>
      <c r="E3" s="12"/>
      <c r="F3" s="12"/>
      <c r="G3" s="12"/>
      <c r="H3" s="13"/>
      <c r="I3" s="35"/>
      <c r="J3" s="21" t="str">
        <f>'主要業績指標（KPI）月次推移'!A2</f>
        <v>主要業績指標（KPI）月次推移</v>
      </c>
      <c r="K3" s="22"/>
      <c r="L3" s="22"/>
      <c r="M3" s="22"/>
      <c r="N3" s="22"/>
      <c r="O3" s="22"/>
      <c r="P3" s="23"/>
      <c r="Q3" s="35"/>
    </row>
    <row r="4" spans="1:17" x14ac:dyDescent="0.45">
      <c r="A4" s="35"/>
      <c r="B4" s="14"/>
      <c r="C4" s="15"/>
      <c r="D4" s="15"/>
      <c r="E4" s="15"/>
      <c r="F4" s="15"/>
      <c r="G4" s="15"/>
      <c r="H4" s="16"/>
      <c r="I4" s="35"/>
      <c r="J4" s="24"/>
      <c r="K4" s="15"/>
      <c r="L4" s="15"/>
      <c r="M4" s="15"/>
      <c r="N4" s="15"/>
      <c r="O4" s="15"/>
      <c r="P4" s="25"/>
      <c r="Q4" s="35"/>
    </row>
    <row r="5" spans="1:17" ht="18.600000000000001" x14ac:dyDescent="0.45">
      <c r="A5" s="35"/>
      <c r="B5" s="14"/>
      <c r="C5" s="15"/>
      <c r="D5" s="15"/>
      <c r="E5" s="15"/>
      <c r="F5" s="15"/>
      <c r="G5" s="15"/>
      <c r="H5" s="16"/>
      <c r="I5" s="35"/>
      <c r="J5" s="24"/>
      <c r="K5" s="30" t="str">
        <f>テーブル6[[#Headers],[総登録求職者数]]</f>
        <v>総登録求職者数</v>
      </c>
      <c r="L5" s="32"/>
      <c r="M5" s="15"/>
      <c r="N5" s="30" t="str">
        <f>テーブル6[[#Headers],[今月の成約件数]]</f>
        <v>今月の成約件数</v>
      </c>
      <c r="O5" s="32"/>
      <c r="P5" s="25"/>
      <c r="Q5" s="35"/>
    </row>
    <row r="6" spans="1:17" ht="32.4" x14ac:dyDescent="0.45">
      <c r="A6" s="35"/>
      <c r="B6" s="14"/>
      <c r="C6" s="15"/>
      <c r="D6" s="15"/>
      <c r="E6" s="15"/>
      <c r="F6" s="15"/>
      <c r="G6" s="15"/>
      <c r="H6" s="16"/>
      <c r="I6" s="35"/>
      <c r="J6" s="24"/>
      <c r="K6" s="33">
        <f>'主要業績指標（KPI）月次推移'!B10</f>
        <v>5300</v>
      </c>
      <c r="L6" s="34" t="s">
        <v>35</v>
      </c>
      <c r="M6" s="15"/>
      <c r="N6" s="33">
        <f>'主要業績指標（KPI）月次推移'!C10</f>
        <v>95</v>
      </c>
      <c r="O6" s="34" t="s">
        <v>36</v>
      </c>
      <c r="P6" s="26"/>
      <c r="Q6" s="35"/>
    </row>
    <row r="7" spans="1:17" x14ac:dyDescent="0.45">
      <c r="A7" s="35"/>
      <c r="B7" s="14"/>
      <c r="C7" s="15"/>
      <c r="D7" s="15"/>
      <c r="E7" s="15"/>
      <c r="F7" s="15"/>
      <c r="G7" s="15"/>
      <c r="H7" s="16"/>
      <c r="I7" s="35"/>
      <c r="J7" s="24"/>
      <c r="K7" s="15"/>
      <c r="L7" s="15"/>
      <c r="M7" s="15"/>
      <c r="N7" s="15"/>
      <c r="O7" s="15"/>
      <c r="P7" s="25"/>
      <c r="Q7" s="35"/>
    </row>
    <row r="8" spans="1:17" x14ac:dyDescent="0.45">
      <c r="A8" s="35"/>
      <c r="B8" s="14"/>
      <c r="C8" s="15"/>
      <c r="D8" s="15"/>
      <c r="E8" s="15"/>
      <c r="F8" s="15"/>
      <c r="G8" s="15"/>
      <c r="H8" s="16"/>
      <c r="I8" s="35"/>
      <c r="J8" s="24"/>
      <c r="K8" s="15"/>
      <c r="L8" s="15"/>
      <c r="M8" s="15"/>
      <c r="N8" s="15"/>
      <c r="O8" s="15"/>
      <c r="P8" s="25"/>
      <c r="Q8" s="35"/>
    </row>
    <row r="9" spans="1:17" ht="18.600000000000001" x14ac:dyDescent="0.45">
      <c r="A9" s="35"/>
      <c r="B9" s="14"/>
      <c r="C9" s="15"/>
      <c r="D9" s="15"/>
      <c r="E9" s="15"/>
      <c r="F9" s="15"/>
      <c r="G9" s="15"/>
      <c r="H9" s="16"/>
      <c r="I9" s="35"/>
      <c r="J9" s="24"/>
      <c r="K9" s="30" t="str">
        <f>テーブル6[[#Headers],[平均年収アップ率]]</f>
        <v>平均年収アップ率</v>
      </c>
      <c r="L9" s="15"/>
      <c r="M9" s="15"/>
      <c r="N9" s="30" t="str">
        <f>テーブル6[[#Headers],[求人企業数]]</f>
        <v>求人企業数</v>
      </c>
      <c r="O9" s="32"/>
      <c r="P9" s="25"/>
      <c r="Q9" s="35"/>
    </row>
    <row r="10" spans="1:17" ht="32.4" x14ac:dyDescent="0.45">
      <c r="A10" s="35"/>
      <c r="B10" s="14"/>
      <c r="C10" s="15"/>
      <c r="D10" s="15"/>
      <c r="E10" s="15"/>
      <c r="F10" s="15"/>
      <c r="G10" s="15"/>
      <c r="H10" s="16"/>
      <c r="I10" s="35"/>
      <c r="J10" s="24"/>
      <c r="K10" s="31">
        <f>テーブル6[[#This Row],[平均年収アップ率]]</f>
        <v>0.158</v>
      </c>
      <c r="L10" s="15"/>
      <c r="M10" s="15"/>
      <c r="N10" s="33">
        <f>テーブル6[[#This Row],[求人企業数]]</f>
        <v>795</v>
      </c>
      <c r="O10" s="34" t="s">
        <v>36</v>
      </c>
      <c r="P10" s="26"/>
      <c r="Q10" s="35"/>
    </row>
    <row r="11" spans="1:17" x14ac:dyDescent="0.45">
      <c r="A11" s="35"/>
      <c r="B11" s="14"/>
      <c r="C11" s="15"/>
      <c r="D11" s="15"/>
      <c r="E11" s="15"/>
      <c r="F11" s="15"/>
      <c r="G11" s="15"/>
      <c r="H11" s="16"/>
      <c r="I11" s="35"/>
      <c r="J11" s="24"/>
      <c r="K11" s="15"/>
      <c r="L11" s="15"/>
      <c r="M11" s="15"/>
      <c r="N11" s="15"/>
      <c r="O11" s="15"/>
      <c r="P11" s="25"/>
      <c r="Q11" s="35"/>
    </row>
    <row r="12" spans="1:17" x14ac:dyDescent="0.45">
      <c r="A12" s="35"/>
      <c r="B12" s="14"/>
      <c r="C12" s="15"/>
      <c r="D12" s="15"/>
      <c r="E12" s="15"/>
      <c r="F12" s="15"/>
      <c r="G12" s="15"/>
      <c r="H12" s="16"/>
      <c r="I12" s="35"/>
      <c r="J12" s="24"/>
      <c r="K12" s="15"/>
      <c r="L12" s="15"/>
      <c r="M12" s="15"/>
      <c r="N12" s="15"/>
      <c r="O12" s="15"/>
      <c r="P12" s="25"/>
      <c r="Q12" s="35"/>
    </row>
    <row r="13" spans="1:17" x14ac:dyDescent="0.45">
      <c r="A13" s="35"/>
      <c r="B13" s="14"/>
      <c r="C13" s="15"/>
      <c r="D13" s="15"/>
      <c r="E13" s="15"/>
      <c r="F13" s="15"/>
      <c r="G13" s="15"/>
      <c r="H13" s="16"/>
      <c r="I13" s="35"/>
      <c r="J13" s="24"/>
      <c r="K13" s="15"/>
      <c r="L13" s="15"/>
      <c r="M13" s="15"/>
      <c r="N13" s="15"/>
      <c r="O13" s="15"/>
      <c r="P13" s="25"/>
      <c r="Q13" s="35"/>
    </row>
    <row r="14" spans="1:17" x14ac:dyDescent="0.45">
      <c r="A14" s="35"/>
      <c r="B14" s="14"/>
      <c r="C14" s="15"/>
      <c r="D14" s="15"/>
      <c r="E14" s="15"/>
      <c r="F14" s="15"/>
      <c r="G14" s="15"/>
      <c r="H14" s="16"/>
      <c r="I14" s="35"/>
      <c r="J14" s="24"/>
      <c r="K14" s="15"/>
      <c r="L14" s="15"/>
      <c r="M14" s="15"/>
      <c r="N14" s="15"/>
      <c r="O14" s="15"/>
      <c r="P14" s="25"/>
      <c r="Q14" s="35"/>
    </row>
    <row r="15" spans="1:17" x14ac:dyDescent="0.45">
      <c r="A15" s="35"/>
      <c r="B15" s="14"/>
      <c r="C15" s="15"/>
      <c r="D15" s="15"/>
      <c r="E15" s="15"/>
      <c r="F15" s="15"/>
      <c r="G15" s="15"/>
      <c r="H15" s="16"/>
      <c r="I15" s="35"/>
      <c r="J15" s="24"/>
      <c r="K15" s="15"/>
      <c r="L15" s="15"/>
      <c r="M15" s="15"/>
      <c r="N15" s="15"/>
      <c r="O15" s="15"/>
      <c r="P15" s="25"/>
      <c r="Q15" s="35"/>
    </row>
    <row r="16" spans="1:17" x14ac:dyDescent="0.45">
      <c r="A16" s="35"/>
      <c r="B16" s="17"/>
      <c r="C16" s="18"/>
      <c r="D16" s="18"/>
      <c r="E16" s="18"/>
      <c r="F16" s="18"/>
      <c r="G16" s="18"/>
      <c r="H16" s="19"/>
      <c r="I16" s="35"/>
      <c r="J16" s="27"/>
      <c r="K16" s="28"/>
      <c r="L16" s="28"/>
      <c r="M16" s="28"/>
      <c r="N16" s="28"/>
      <c r="O16" s="28"/>
      <c r="P16" s="29"/>
      <c r="Q16" s="35"/>
    </row>
    <row r="17" spans="1:17" x14ac:dyDescent="0.45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6"/>
      <c r="P17" s="35"/>
      <c r="Q17" s="35"/>
    </row>
    <row r="18" spans="1:17" ht="18.600000000000001" x14ac:dyDescent="0.45">
      <c r="A18" s="35"/>
      <c r="B18" s="20" t="str">
        <f>求職者の現職業別割合!A2</f>
        <v>2. 求職者の現職業別割合</v>
      </c>
      <c r="C18" s="12"/>
      <c r="D18" s="12"/>
      <c r="E18" s="12"/>
      <c r="F18" s="12"/>
      <c r="G18" s="12"/>
      <c r="H18" s="13"/>
      <c r="I18" s="35"/>
      <c r="J18" s="20" t="str">
        <f>'業種別の求人数ランキング（上位5業種）'!A2</f>
        <v>3. 業種別の求人数ランキング（上位5業種）</v>
      </c>
      <c r="K18" s="12"/>
      <c r="L18" s="12"/>
      <c r="M18" s="12"/>
      <c r="N18" s="12"/>
      <c r="O18" s="12"/>
      <c r="P18" s="13"/>
      <c r="Q18" s="35"/>
    </row>
    <row r="19" spans="1:17" x14ac:dyDescent="0.45">
      <c r="A19" s="35"/>
      <c r="B19" s="14"/>
      <c r="C19" s="15"/>
      <c r="D19" s="15"/>
      <c r="E19" s="15"/>
      <c r="F19" s="15"/>
      <c r="G19" s="15"/>
      <c r="H19" s="16"/>
      <c r="I19" s="35"/>
      <c r="J19" s="14"/>
      <c r="K19" s="15"/>
      <c r="L19" s="15"/>
      <c r="M19" s="15"/>
      <c r="N19" s="15"/>
      <c r="O19" s="15"/>
      <c r="P19" s="16"/>
      <c r="Q19" s="35"/>
    </row>
    <row r="20" spans="1:17" x14ac:dyDescent="0.45">
      <c r="A20" s="35"/>
      <c r="B20" s="14"/>
      <c r="C20" s="15"/>
      <c r="D20" s="15"/>
      <c r="E20" s="15"/>
      <c r="F20" s="15"/>
      <c r="G20" s="15"/>
      <c r="H20" s="16"/>
      <c r="I20" s="35"/>
      <c r="J20" s="14"/>
      <c r="K20" s="15"/>
      <c r="L20" s="15"/>
      <c r="M20" s="15"/>
      <c r="N20" s="15"/>
      <c r="O20" s="15"/>
      <c r="P20" s="16"/>
      <c r="Q20" s="35"/>
    </row>
    <row r="21" spans="1:17" x14ac:dyDescent="0.45">
      <c r="A21" s="35"/>
      <c r="B21" s="14"/>
      <c r="C21" s="15"/>
      <c r="D21" s="15"/>
      <c r="E21" s="15"/>
      <c r="F21" s="15"/>
      <c r="G21" s="15"/>
      <c r="H21" s="16"/>
      <c r="I21" s="35"/>
      <c r="J21" s="14"/>
      <c r="K21" s="15"/>
      <c r="L21" s="15"/>
      <c r="M21" s="15"/>
      <c r="N21" s="15"/>
      <c r="O21" s="15"/>
      <c r="P21" s="16"/>
      <c r="Q21" s="35"/>
    </row>
    <row r="22" spans="1:17" x14ac:dyDescent="0.45">
      <c r="A22" s="35"/>
      <c r="B22" s="14"/>
      <c r="C22" s="15"/>
      <c r="D22" s="15"/>
      <c r="E22" s="15"/>
      <c r="F22" s="15"/>
      <c r="G22" s="15"/>
      <c r="H22" s="16"/>
      <c r="I22" s="35"/>
      <c r="J22" s="14"/>
      <c r="K22" s="15"/>
      <c r="L22" s="15"/>
      <c r="M22" s="15"/>
      <c r="N22" s="15"/>
      <c r="O22" s="15"/>
      <c r="P22" s="16"/>
      <c r="Q22" s="35"/>
    </row>
    <row r="23" spans="1:17" x14ac:dyDescent="0.45">
      <c r="A23" s="35"/>
      <c r="B23" s="14"/>
      <c r="C23" s="15"/>
      <c r="D23" s="15"/>
      <c r="E23" s="15"/>
      <c r="F23" s="15"/>
      <c r="G23" s="15"/>
      <c r="H23" s="16"/>
      <c r="I23" s="35"/>
      <c r="J23" s="14"/>
      <c r="K23" s="15"/>
      <c r="L23" s="15"/>
      <c r="M23" s="15"/>
      <c r="N23" s="15"/>
      <c r="O23" s="15"/>
      <c r="P23" s="16"/>
      <c r="Q23" s="35"/>
    </row>
    <row r="24" spans="1:17" x14ac:dyDescent="0.45">
      <c r="A24" s="35"/>
      <c r="B24" s="14"/>
      <c r="C24" s="15"/>
      <c r="D24" s="15"/>
      <c r="E24" s="15"/>
      <c r="F24" s="15"/>
      <c r="G24" s="15"/>
      <c r="H24" s="16"/>
      <c r="I24" s="35"/>
      <c r="J24" s="14"/>
      <c r="K24" s="15"/>
      <c r="L24" s="15"/>
      <c r="M24" s="15"/>
      <c r="N24" s="15"/>
      <c r="O24" s="15"/>
      <c r="P24" s="16"/>
      <c r="Q24" s="35"/>
    </row>
    <row r="25" spans="1:17" x14ac:dyDescent="0.45">
      <c r="A25" s="35"/>
      <c r="B25" s="14"/>
      <c r="C25" s="15"/>
      <c r="D25" s="15"/>
      <c r="E25" s="15"/>
      <c r="F25" s="15"/>
      <c r="G25" s="15"/>
      <c r="H25" s="16"/>
      <c r="I25" s="35"/>
      <c r="J25" s="14"/>
      <c r="K25" s="15"/>
      <c r="L25" s="15"/>
      <c r="M25" s="15"/>
      <c r="N25" s="15"/>
      <c r="O25" s="15"/>
      <c r="P25" s="16"/>
      <c r="Q25" s="35"/>
    </row>
    <row r="26" spans="1:17" x14ac:dyDescent="0.45">
      <c r="A26" s="35"/>
      <c r="B26" s="14"/>
      <c r="C26" s="15"/>
      <c r="D26" s="15"/>
      <c r="E26" s="15"/>
      <c r="F26" s="15"/>
      <c r="G26" s="15"/>
      <c r="H26" s="16"/>
      <c r="I26" s="35"/>
      <c r="J26" s="14"/>
      <c r="K26" s="15"/>
      <c r="L26" s="15"/>
      <c r="M26" s="15"/>
      <c r="N26" s="15"/>
      <c r="O26" s="15"/>
      <c r="P26" s="16"/>
      <c r="Q26" s="35"/>
    </row>
    <row r="27" spans="1:17" x14ac:dyDescent="0.45">
      <c r="A27" s="35"/>
      <c r="B27" s="14"/>
      <c r="C27" s="15"/>
      <c r="D27" s="15"/>
      <c r="E27" s="15"/>
      <c r="F27" s="15"/>
      <c r="G27" s="15"/>
      <c r="H27" s="16"/>
      <c r="I27" s="35"/>
      <c r="J27" s="14"/>
      <c r="K27" s="15"/>
      <c r="L27" s="15"/>
      <c r="M27" s="15"/>
      <c r="N27" s="15"/>
      <c r="O27" s="15"/>
      <c r="P27" s="16"/>
      <c r="Q27" s="35"/>
    </row>
    <row r="28" spans="1:17" x14ac:dyDescent="0.45">
      <c r="A28" s="35"/>
      <c r="B28" s="14"/>
      <c r="C28" s="15"/>
      <c r="D28" s="15"/>
      <c r="E28" s="15"/>
      <c r="F28" s="15"/>
      <c r="G28" s="15"/>
      <c r="H28" s="16"/>
      <c r="I28" s="35"/>
      <c r="J28" s="14"/>
      <c r="K28" s="15"/>
      <c r="L28" s="15"/>
      <c r="M28" s="15"/>
      <c r="N28" s="15"/>
      <c r="O28" s="15"/>
      <c r="P28" s="16"/>
      <c r="Q28" s="35"/>
    </row>
    <row r="29" spans="1:17" x14ac:dyDescent="0.45">
      <c r="A29" s="35"/>
      <c r="B29" s="17"/>
      <c r="C29" s="18"/>
      <c r="D29" s="18"/>
      <c r="E29" s="18"/>
      <c r="F29" s="18"/>
      <c r="G29" s="18"/>
      <c r="H29" s="19"/>
      <c r="I29" s="35"/>
      <c r="J29" s="17"/>
      <c r="K29" s="18"/>
      <c r="L29" s="18"/>
      <c r="M29" s="18"/>
      <c r="N29" s="18"/>
      <c r="O29" s="18"/>
      <c r="P29" s="19"/>
      <c r="Q29" s="35"/>
    </row>
    <row r="30" spans="1:17" x14ac:dyDescent="0.45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</row>
  </sheetData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7496B-6E78-4BFC-87A1-590A9AE5FD79}">
  <dimension ref="A1:G12"/>
  <sheetViews>
    <sheetView workbookViewId="0">
      <selection activeCell="A4" sqref="A4:C10"/>
    </sheetView>
  </sheetViews>
  <sheetFormatPr defaultRowHeight="18" x14ac:dyDescent="0.45"/>
  <cols>
    <col min="2" max="3" width="18.796875" customWidth="1"/>
  </cols>
  <sheetData>
    <row r="1" spans="1:7" s="7" customFormat="1" ht="55.2" customHeight="1" x14ac:dyDescent="0.45">
      <c r="A1" s="9"/>
      <c r="E1" s="11"/>
      <c r="F1" s="11" t="s">
        <v>33</v>
      </c>
      <c r="G1" s="9"/>
    </row>
    <row r="2" spans="1:7" x14ac:dyDescent="0.45">
      <c r="A2" s="1" t="s">
        <v>19</v>
      </c>
    </row>
    <row r="3" spans="1:7" x14ac:dyDescent="0.45">
      <c r="A3" s="2"/>
    </row>
    <row r="4" spans="1:7" ht="54" x14ac:dyDescent="0.45">
      <c r="A4" s="3" t="s">
        <v>0</v>
      </c>
      <c r="B4" s="3" t="s">
        <v>1</v>
      </c>
      <c r="C4" s="3" t="s">
        <v>2</v>
      </c>
    </row>
    <row r="5" spans="1:7" x14ac:dyDescent="0.45">
      <c r="A5" s="4" t="s">
        <v>3</v>
      </c>
      <c r="B5" s="4">
        <v>150</v>
      </c>
      <c r="C5" s="4">
        <v>120</v>
      </c>
    </row>
    <row r="6" spans="1:7" x14ac:dyDescent="0.45">
      <c r="A6" s="4" t="s">
        <v>4</v>
      </c>
      <c r="B6" s="4">
        <v>180</v>
      </c>
      <c r="C6" s="4">
        <v>140</v>
      </c>
    </row>
    <row r="7" spans="1:7" x14ac:dyDescent="0.45">
      <c r="A7" s="4" t="s">
        <v>5</v>
      </c>
      <c r="B7" s="4">
        <v>210</v>
      </c>
      <c r="C7" s="4">
        <v>160</v>
      </c>
    </row>
    <row r="8" spans="1:7" x14ac:dyDescent="0.45">
      <c r="A8" s="4" t="s">
        <v>6</v>
      </c>
      <c r="B8" s="4">
        <v>190</v>
      </c>
      <c r="C8" s="4">
        <v>150</v>
      </c>
    </row>
    <row r="9" spans="1:7" x14ac:dyDescent="0.45">
      <c r="A9" s="4" t="s">
        <v>7</v>
      </c>
      <c r="B9" s="4">
        <v>230</v>
      </c>
      <c r="C9" s="4">
        <v>180</v>
      </c>
    </row>
    <row r="10" spans="1:7" x14ac:dyDescent="0.45">
      <c r="A10" s="4" t="s">
        <v>8</v>
      </c>
      <c r="B10" s="4">
        <v>250</v>
      </c>
      <c r="C10" s="4">
        <v>200</v>
      </c>
    </row>
    <row r="11" spans="1:7" x14ac:dyDescent="0.45">
      <c r="A11" s="1"/>
    </row>
    <row r="12" spans="1:7" x14ac:dyDescent="0.45">
      <c r="A12" s="1"/>
    </row>
  </sheetData>
  <phoneticPr fontId="1"/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AF38C-8957-4C2A-9FB5-AE387028F22E}">
  <dimension ref="A1:G13"/>
  <sheetViews>
    <sheetView tabSelected="1" workbookViewId="0">
      <selection activeCell="F1" sqref="F1"/>
    </sheetView>
  </sheetViews>
  <sheetFormatPr defaultRowHeight="18" x14ac:dyDescent="0.45"/>
  <cols>
    <col min="1" max="1" width="24" bestFit="1" customWidth="1"/>
  </cols>
  <sheetData>
    <row r="1" spans="1:7" s="7" customFormat="1" ht="55.2" customHeight="1" x14ac:dyDescent="0.45">
      <c r="A1" s="9"/>
      <c r="E1" s="11"/>
      <c r="F1" s="11" t="s">
        <v>34</v>
      </c>
      <c r="G1" s="9"/>
    </row>
    <row r="2" spans="1:7" x14ac:dyDescent="0.45">
      <c r="A2" s="1" t="s">
        <v>9</v>
      </c>
    </row>
    <row r="3" spans="1:7" x14ac:dyDescent="0.45">
      <c r="A3" s="2"/>
    </row>
    <row r="4" spans="1:7" x14ac:dyDescent="0.45">
      <c r="A4" s="3" t="s">
        <v>10</v>
      </c>
      <c r="B4" s="3" t="s">
        <v>11</v>
      </c>
    </row>
    <row r="5" spans="1:7" ht="36" x14ac:dyDescent="0.45">
      <c r="A5" s="4" t="s">
        <v>12</v>
      </c>
      <c r="B5" s="5">
        <v>0.3</v>
      </c>
    </row>
    <row r="6" spans="1:7" ht="36" x14ac:dyDescent="0.45">
      <c r="A6" s="4" t="s">
        <v>13</v>
      </c>
      <c r="B6" s="5">
        <v>0.25</v>
      </c>
    </row>
    <row r="7" spans="1:7" x14ac:dyDescent="0.45">
      <c r="A7" s="4" t="s">
        <v>14</v>
      </c>
      <c r="B7" s="5">
        <v>0.2</v>
      </c>
    </row>
    <row r="8" spans="1:7" x14ac:dyDescent="0.45">
      <c r="A8" s="4" t="s">
        <v>15</v>
      </c>
      <c r="B8" s="5">
        <v>0.1</v>
      </c>
    </row>
    <row r="9" spans="1:7" ht="36" x14ac:dyDescent="0.45">
      <c r="A9" s="4" t="s">
        <v>16</v>
      </c>
      <c r="B9" s="5">
        <v>0.08</v>
      </c>
    </row>
    <row r="10" spans="1:7" x14ac:dyDescent="0.45">
      <c r="A10" s="4" t="s">
        <v>17</v>
      </c>
      <c r="B10" s="5">
        <v>0.05</v>
      </c>
    </row>
    <row r="11" spans="1:7" x14ac:dyDescent="0.45">
      <c r="A11" s="4" t="s">
        <v>18</v>
      </c>
      <c r="B11" s="5">
        <v>0.02</v>
      </c>
    </row>
    <row r="12" spans="1:7" x14ac:dyDescent="0.45">
      <c r="A12" s="1"/>
    </row>
    <row r="13" spans="1:7" x14ac:dyDescent="0.45">
      <c r="A13" s="1"/>
    </row>
  </sheetData>
  <phoneticPr fontId="1"/>
  <pageMargins left="0.7" right="0.7" top="0.75" bottom="0.75" header="0.3" footer="0.3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AE663-9BF8-4E76-8592-CB25B5291455}">
  <dimension ref="A1:G9"/>
  <sheetViews>
    <sheetView workbookViewId="0">
      <selection activeCell="A4" sqref="A4:B9"/>
    </sheetView>
  </sheetViews>
  <sheetFormatPr defaultRowHeight="18" x14ac:dyDescent="0.45"/>
  <cols>
    <col min="1" max="1" width="22.19921875" customWidth="1"/>
  </cols>
  <sheetData>
    <row r="1" spans="1:7" s="7" customFormat="1" ht="55.2" customHeight="1" x14ac:dyDescent="0.45">
      <c r="A1" s="9"/>
      <c r="E1" s="11"/>
      <c r="F1" s="11" t="s">
        <v>33</v>
      </c>
      <c r="G1" s="9"/>
    </row>
    <row r="2" spans="1:7" x14ac:dyDescent="0.45">
      <c r="A2" t="s">
        <v>20</v>
      </c>
    </row>
    <row r="4" spans="1:7" x14ac:dyDescent="0.45">
      <c r="A4" t="s">
        <v>21</v>
      </c>
      <c r="B4" t="s">
        <v>22</v>
      </c>
    </row>
    <row r="5" spans="1:7" x14ac:dyDescent="0.45">
      <c r="A5" t="s">
        <v>23</v>
      </c>
      <c r="B5">
        <v>500</v>
      </c>
    </row>
    <row r="6" spans="1:7" x14ac:dyDescent="0.45">
      <c r="A6" t="s">
        <v>24</v>
      </c>
      <c r="B6">
        <v>450</v>
      </c>
    </row>
    <row r="7" spans="1:7" x14ac:dyDescent="0.45">
      <c r="A7" t="s">
        <v>25</v>
      </c>
      <c r="B7">
        <v>400</v>
      </c>
    </row>
    <row r="8" spans="1:7" x14ac:dyDescent="0.45">
      <c r="A8" t="s">
        <v>26</v>
      </c>
      <c r="B8">
        <v>350</v>
      </c>
    </row>
    <row r="9" spans="1:7" x14ac:dyDescent="0.45">
      <c r="A9" t="s">
        <v>27</v>
      </c>
      <c r="B9">
        <v>300</v>
      </c>
    </row>
  </sheetData>
  <phoneticPr fontId="1"/>
  <pageMargins left="0.7" right="0.7" top="0.75" bottom="0.75" header="0.3" footer="0.3"/>
  <drawing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693F2-2C08-4CBE-8E1F-B1F347CF7BF7}">
  <dimension ref="A1:G10"/>
  <sheetViews>
    <sheetView workbookViewId="0"/>
  </sheetViews>
  <sheetFormatPr defaultRowHeight="18" x14ac:dyDescent="0.45"/>
  <cols>
    <col min="2" max="3" width="15.19921875" customWidth="1"/>
    <col min="4" max="4" width="17" customWidth="1"/>
    <col min="5" max="5" width="11.59765625" customWidth="1"/>
  </cols>
  <sheetData>
    <row r="1" spans="1:7" s="7" customFormat="1" ht="55.2" customHeight="1" x14ac:dyDescent="0.45">
      <c r="A1" s="9"/>
      <c r="E1" s="11"/>
      <c r="F1" s="11" t="s">
        <v>33</v>
      </c>
      <c r="G1" s="9"/>
    </row>
    <row r="2" spans="1:7" x14ac:dyDescent="0.45">
      <c r="A2" t="s">
        <v>32</v>
      </c>
    </row>
    <row r="3" spans="1:7" x14ac:dyDescent="0.45">
      <c r="A3" s="2"/>
    </row>
    <row r="4" spans="1:7" ht="36" x14ac:dyDescent="0.45">
      <c r="A4" s="3" t="s">
        <v>0</v>
      </c>
      <c r="B4" s="3" t="s">
        <v>28</v>
      </c>
      <c r="C4" s="3" t="s">
        <v>29</v>
      </c>
      <c r="D4" s="3" t="s">
        <v>30</v>
      </c>
      <c r="E4" s="3" t="s">
        <v>31</v>
      </c>
    </row>
    <row r="5" spans="1:7" x14ac:dyDescent="0.45">
      <c r="A5" s="4" t="s">
        <v>3</v>
      </c>
      <c r="B5" s="4">
        <v>4800</v>
      </c>
      <c r="C5" s="4">
        <v>78</v>
      </c>
      <c r="D5" s="5">
        <v>0.14000000000000001</v>
      </c>
      <c r="E5" s="4">
        <v>720</v>
      </c>
    </row>
    <row r="6" spans="1:7" x14ac:dyDescent="0.45">
      <c r="A6" s="4" t="s">
        <v>4</v>
      </c>
      <c r="B6" s="4">
        <v>4900</v>
      </c>
      <c r="C6" s="4">
        <v>82</v>
      </c>
      <c r="D6" s="6">
        <v>0.14499999999999999</v>
      </c>
      <c r="E6" s="4">
        <v>735</v>
      </c>
    </row>
    <row r="7" spans="1:7" x14ac:dyDescent="0.45">
      <c r="A7" s="4" t="s">
        <v>5</v>
      </c>
      <c r="B7" s="4">
        <v>5000</v>
      </c>
      <c r="C7" s="4">
        <v>85</v>
      </c>
      <c r="D7" s="5">
        <v>0.15</v>
      </c>
      <c r="E7" s="4">
        <v>750</v>
      </c>
    </row>
    <row r="8" spans="1:7" x14ac:dyDescent="0.45">
      <c r="A8" s="4" t="s">
        <v>6</v>
      </c>
      <c r="B8" s="4">
        <v>5100</v>
      </c>
      <c r="C8" s="4">
        <v>88</v>
      </c>
      <c r="D8" s="6">
        <v>0.152</v>
      </c>
      <c r="E8" s="4">
        <v>765</v>
      </c>
    </row>
    <row r="9" spans="1:7" x14ac:dyDescent="0.45">
      <c r="A9" s="4" t="s">
        <v>7</v>
      </c>
      <c r="B9" s="4">
        <v>5200</v>
      </c>
      <c r="C9" s="4">
        <v>92</v>
      </c>
      <c r="D9" s="6">
        <v>0.155</v>
      </c>
      <c r="E9" s="4">
        <v>780</v>
      </c>
    </row>
    <row r="10" spans="1:7" x14ac:dyDescent="0.45">
      <c r="A10" s="4" t="s">
        <v>8</v>
      </c>
      <c r="B10" s="4">
        <v>5300</v>
      </c>
      <c r="C10" s="4">
        <v>95</v>
      </c>
      <c r="D10" s="6">
        <v>0.158</v>
      </c>
      <c r="E10" s="4">
        <v>795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ダッシュボード</vt:lpstr>
      <vt:lpstr>月別新規登録者数</vt:lpstr>
      <vt:lpstr>求職者の現職業別割合</vt:lpstr>
      <vt:lpstr>業種別の求人数ランキング（上位5業種）</vt:lpstr>
      <vt:lpstr>主要業績指標（KPI）月次推移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Kaori Hirukawa</dc:creator>
  <cp:lastModifiedBy>Kaori Hirukawa</cp:lastModifiedBy>
  <dcterms:created xsi:type="dcterms:W3CDTF">2024-08-04T08:21:22Z</dcterms:created>
  <dcterms:modified xsi:type="dcterms:W3CDTF">2024-08-04T14:21:52Z</dcterms:modified>
</cp:coreProperties>
</file>